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13320" yWindow="3120" windowWidth="31260" windowHeight="16440"/>
  </bookViews>
  <sheets>
    <sheet name="Sheet1" sheetId="1" r:id="rId1"/>
  </sheets>
  <definedNames>
    <definedName name="_xlnm.Print_Area" localSheetId="0">Sheet1!$A$1:$G$39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6" i="1" l="1"/>
  <c r="F6" i="1" s="1"/>
  <c r="F8" i="1"/>
  <c r="F5" i="1"/>
  <c r="C34" i="1" l="1"/>
  <c r="F12" i="1" s="1"/>
  <c r="C24" i="1"/>
  <c r="F11" i="1" s="1"/>
  <c r="F4" i="1" l="1"/>
  <c r="F7" i="1"/>
  <c r="F9" i="1" s="1"/>
  <c r="F10" i="1" l="1"/>
  <c r="F13" i="1" l="1"/>
  <c r="F14" i="1" s="1"/>
</calcChain>
</file>

<file path=xl/sharedStrings.xml><?xml version="1.0" encoding="utf-8"?>
<sst xmlns="http://schemas.openxmlformats.org/spreadsheetml/2006/main" count="43" uniqueCount="41">
  <si>
    <t>Revenue per Mile</t>
  </si>
  <si>
    <t>Running Costs per Mile</t>
  </si>
  <si>
    <t>Contribution per Mile</t>
  </si>
  <si>
    <t>Contribution</t>
  </si>
  <si>
    <t>Miles Driven</t>
  </si>
  <si>
    <t>Fixed Truck Costs/Truck</t>
  </si>
  <si>
    <t>Net Income per Truck</t>
  </si>
  <si>
    <t>Rev per Mile</t>
  </si>
  <si>
    <t>Driver Pay</t>
  </si>
  <si>
    <t>Driver Benefits</t>
  </si>
  <si>
    <t>Road Expenses</t>
  </si>
  <si>
    <t>Fuel</t>
  </si>
  <si>
    <t>Tractor Maintenance</t>
  </si>
  <si>
    <t>Trailer Maintenance</t>
  </si>
  <si>
    <t>Licenses</t>
  </si>
  <si>
    <t>Insurance</t>
  </si>
  <si>
    <t>Fleet Support</t>
  </si>
  <si>
    <t>Capital Cost Tractor</t>
  </si>
  <si>
    <t>Capital Cost Trailers per Tractor</t>
  </si>
  <si>
    <t>City Trucks</t>
  </si>
  <si>
    <t>Warehouse</t>
  </si>
  <si>
    <t>Facilities</t>
  </si>
  <si>
    <t>Saftey</t>
  </si>
  <si>
    <t>Dispatch</t>
  </si>
  <si>
    <t>Administration</t>
  </si>
  <si>
    <t>Short Term Interest</t>
  </si>
  <si>
    <t>Revenue per Month</t>
  </si>
  <si>
    <t>% of Revenue</t>
  </si>
  <si>
    <t>Contribution Margin</t>
  </si>
  <si>
    <t>Revenue</t>
  </si>
  <si>
    <t>Fixed Truck Costs</t>
  </si>
  <si>
    <t>Fixed Overhead Expenses</t>
  </si>
  <si>
    <t>Fixed Overhead Expenses per Truck</t>
  </si>
  <si>
    <t>Fixed O/H Expense/Truck</t>
  </si>
  <si>
    <t>SUMMARY RESULTS</t>
  </si>
  <si>
    <t>Owner Operator Fees</t>
  </si>
  <si>
    <t xml:space="preserve">   </t>
  </si>
  <si>
    <t>PROFIT CALCULATOR INPUTS (per tractor per month)</t>
  </si>
  <si>
    <t>Running Costs per Mile Total</t>
  </si>
  <si>
    <t>Fixed Truck Costs per Truck Total</t>
  </si>
  <si>
    <t>Imput your data ↓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</si>
</sst>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0" x14ac:knownFonts="1">
    <font>
      <sz val="11"/>
      <color theme="1"/>
      <name val="Calibri"/>
      <family val="2"/>
      <scheme val="minor"/>
    </font>
    <font>
      <sz val="16"/>
      <color theme="1"/>
      <name val="Arial"/>
      <family val="2"/>
    </font>
    <font>
      <b/>
      <sz val="16"/>
      <color theme="1"/>
      <name val="Arial"/>
      <family val="2"/>
    </font>
    <font>
      <sz val="14"/>
      <color theme="0"/>
      <name val="Arial"/>
      <family val="2"/>
    </font>
    <font>
      <sz val="12"/>
      <color rgb="FFF7901E"/>
      <name val="Arial"/>
      <family val="2"/>
    </font>
    <font>
      <b/>
      <sz val="14"/>
      <color theme="0"/>
      <name val="Arial"/>
      <family val="2"/>
    </font>
    <font>
      <sz val="14"/>
      <color theme="1"/>
      <name val="Calibri"/>
      <family val="2"/>
      <scheme val="minor"/>
    </font>
    <font>
      <sz val="16"/>
      <color rgb="FF5E707E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C9D3E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5E707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6ABAB2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/>
      <top style="thin">
        <color theme="2"/>
      </top>
      <bottom/>
      <diagonal/>
    </border>
    <border>
      <left/>
      <right/>
      <top style="thin">
        <color theme="2"/>
      </top>
      <bottom/>
      <diagonal/>
    </border>
    <border>
      <left/>
      <right style="thin">
        <color theme="2"/>
      </right>
      <top style="thin">
        <color theme="2"/>
      </top>
      <bottom/>
      <diagonal/>
    </border>
    <border>
      <left style="thin">
        <color theme="2"/>
      </left>
      <right/>
      <top/>
      <bottom/>
      <diagonal/>
    </border>
    <border>
      <left/>
      <right style="thin">
        <color theme="2"/>
      </right>
      <top/>
      <bottom/>
      <diagonal/>
    </border>
    <border>
      <left style="thin">
        <color theme="2"/>
      </left>
      <right/>
      <top/>
      <bottom style="thin">
        <color theme="2"/>
      </bottom>
      <diagonal/>
    </border>
    <border>
      <left/>
      <right/>
      <top/>
      <bottom style="thin">
        <color theme="2"/>
      </bottom>
      <diagonal/>
    </border>
    <border>
      <left/>
      <right style="thin">
        <color theme="2"/>
      </right>
      <top/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/>
      <diagonal/>
    </border>
    <border>
      <left/>
      <right/>
      <top style="thin">
        <color rgb="FFC9D3E1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Fill="1" applyBorder="1"/>
    <xf numFmtId="0" fontId="1" fillId="0" borderId="0" xfId="0" applyFont="1" applyBorder="1"/>
    <xf numFmtId="0" fontId="1" fillId="0" borderId="0" xfId="0" applyFont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8" fillId="0" borderId="0" xfId="0" applyFont="1" applyBorder="1"/>
    <xf numFmtId="0" fontId="1" fillId="0" borderId="0" xfId="0" applyFont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/>
    </xf>
    <xf numFmtId="164" fontId="8" fillId="2" borderId="0" xfId="0" applyNumberFormat="1" applyFont="1" applyFill="1" applyBorder="1" applyAlignment="1">
      <alignment horizontal="center" vertical="center"/>
    </xf>
    <xf numFmtId="164" fontId="8" fillId="0" borderId="0" xfId="0" applyNumberFormat="1" applyFont="1" applyBorder="1" applyAlignment="1">
      <alignment horizontal="center" vertical="center"/>
    </xf>
    <xf numFmtId="164" fontId="8" fillId="0" borderId="0" xfId="0" applyNumberFormat="1" applyFont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164" fontId="8" fillId="5" borderId="0" xfId="0" applyNumberFormat="1" applyFont="1" applyFill="1" applyBorder="1" applyAlignment="1" applyProtection="1">
      <alignment horizontal="center" vertical="center"/>
      <protection locked="0"/>
    </xf>
    <xf numFmtId="0" fontId="8" fillId="5" borderId="0" xfId="0" applyNumberFormat="1" applyFont="1" applyFill="1" applyBorder="1" applyAlignment="1" applyProtection="1">
      <alignment horizontal="center" vertical="center"/>
      <protection locked="0"/>
    </xf>
    <xf numFmtId="0" fontId="8" fillId="5" borderId="1" xfId="0" applyFont="1" applyFill="1" applyBorder="1" applyAlignment="1">
      <alignment vertical="center"/>
    </xf>
    <xf numFmtId="164" fontId="8" fillId="5" borderId="1" xfId="0" applyNumberFormat="1" applyFont="1" applyFill="1" applyBorder="1" applyAlignment="1">
      <alignment horizontal="center" vertical="center"/>
    </xf>
    <xf numFmtId="0" fontId="1" fillId="0" borderId="0" xfId="0" applyFont="1" applyBorder="1" applyAlignment="1" applyProtection="1">
      <alignment vertical="center"/>
    </xf>
    <xf numFmtId="0" fontId="1" fillId="0" borderId="0" xfId="0" applyFont="1" applyFill="1" applyBorder="1" applyProtection="1"/>
    <xf numFmtId="0" fontId="5" fillId="3" borderId="0" xfId="0" applyFont="1" applyFill="1" applyBorder="1" applyAlignment="1" applyProtection="1">
      <alignment horizontal="left" vertical="center"/>
    </xf>
    <xf numFmtId="164" fontId="6" fillId="3" borderId="0" xfId="0" applyNumberFormat="1" applyFont="1" applyFill="1" applyBorder="1" applyAlignment="1" applyProtection="1">
      <alignment horizontal="left" vertical="center"/>
    </xf>
    <xf numFmtId="0" fontId="1" fillId="0" borderId="0" xfId="0" applyFont="1" applyFill="1" applyBorder="1" applyAlignment="1" applyProtection="1">
      <alignment vertical="center"/>
    </xf>
    <xf numFmtId="0" fontId="7" fillId="6" borderId="3" xfId="0" applyFont="1" applyFill="1" applyBorder="1" applyAlignment="1" applyProtection="1">
      <alignment vertical="center"/>
    </xf>
    <xf numFmtId="0" fontId="7" fillId="6" borderId="4" xfId="0" applyFont="1" applyFill="1" applyBorder="1" applyAlignment="1" applyProtection="1">
      <alignment vertical="center"/>
    </xf>
    <xf numFmtId="0" fontId="1" fillId="0" borderId="7" xfId="0" applyFont="1" applyFill="1" applyBorder="1" applyProtection="1"/>
    <xf numFmtId="0" fontId="1" fillId="0" borderId="7" xfId="0" applyFont="1" applyBorder="1" applyAlignment="1" applyProtection="1">
      <alignment vertical="center"/>
    </xf>
    <xf numFmtId="0" fontId="1" fillId="0" borderId="7" xfId="0" applyFont="1" applyFill="1" applyBorder="1" applyAlignment="1">
      <alignment vertical="center"/>
    </xf>
    <xf numFmtId="0" fontId="1" fillId="0" borderId="7" xfId="0" applyFont="1" applyBorder="1" applyAlignment="1">
      <alignment horizontal="left" vertical="center"/>
    </xf>
    <xf numFmtId="0" fontId="1" fillId="0" borderId="7" xfId="0" applyFont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1" fillId="0" borderId="7" xfId="0" applyFont="1" applyBorder="1"/>
    <xf numFmtId="0" fontId="3" fillId="4" borderId="2" xfId="0" applyFont="1" applyFill="1" applyBorder="1" applyAlignment="1" applyProtection="1">
      <alignment horizontal="left" vertical="center" indent="2"/>
    </xf>
    <xf numFmtId="164" fontId="3" fillId="4" borderId="2" xfId="0" applyNumberFormat="1" applyFont="1" applyFill="1" applyBorder="1" applyAlignment="1" applyProtection="1">
      <alignment horizontal="center" vertical="center"/>
    </xf>
    <xf numFmtId="0" fontId="3" fillId="4" borderId="11" xfId="0" applyFont="1" applyFill="1" applyBorder="1" applyAlignment="1" applyProtection="1">
      <alignment horizontal="left" vertical="center" indent="2"/>
    </xf>
    <xf numFmtId="10" fontId="3" fillId="4" borderId="11" xfId="0" applyNumberFormat="1" applyFont="1" applyFill="1" applyBorder="1" applyAlignment="1" applyProtection="1">
      <alignment horizontal="center" vertical="center"/>
    </xf>
    <xf numFmtId="0" fontId="8" fillId="0" borderId="12" xfId="0" applyFont="1" applyBorder="1" applyAlignment="1">
      <alignment vertical="center"/>
    </xf>
    <xf numFmtId="0" fontId="7" fillId="6" borderId="4" xfId="0" applyFont="1" applyFill="1" applyBorder="1" applyAlignment="1" applyProtection="1">
      <alignment horizontal="center" vertical="center"/>
    </xf>
    <xf numFmtId="0" fontId="7" fillId="6" borderId="5" xfId="0" applyFont="1" applyFill="1" applyBorder="1" applyAlignment="1" applyProtection="1">
      <alignment horizontal="center" vertical="center"/>
    </xf>
    <xf numFmtId="0" fontId="7" fillId="4" borderId="6" xfId="0" applyFont="1" applyFill="1" applyBorder="1" applyAlignment="1">
      <alignment horizontal="center"/>
    </xf>
    <xf numFmtId="0" fontId="7" fillId="4" borderId="0" xfId="0" applyFont="1" applyFill="1" applyBorder="1" applyAlignment="1">
      <alignment horizontal="center"/>
    </xf>
    <xf numFmtId="0" fontId="7" fillId="4" borderId="7" xfId="0" applyFont="1" applyFill="1" applyBorder="1" applyAlignment="1">
      <alignment horizontal="center"/>
    </xf>
    <xf numFmtId="0" fontId="7" fillId="4" borderId="8" xfId="0" applyFont="1" applyFill="1" applyBorder="1" applyAlignment="1">
      <alignment horizontal="center"/>
    </xf>
    <xf numFmtId="0" fontId="7" fillId="4" borderId="9" xfId="0" applyFont="1" applyFill="1" applyBorder="1" applyAlignment="1">
      <alignment horizontal="center"/>
    </xf>
    <xf numFmtId="0" fontId="7" fillId="4" borderId="10" xfId="0" applyFont="1" applyFill="1" applyBorder="1" applyAlignment="1">
      <alignment horizontal="center"/>
    </xf>
    <xf numFmtId="0" fontId="4" fillId="0" borderId="6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0" fontId="5" fillId="3" borderId="0" xfId="0" applyFont="1" applyFill="1" applyBorder="1" applyAlignment="1" applyProtection="1">
      <alignment horizontal="left" vertical="center" indent="2"/>
    </xf>
    <xf numFmtId="0" fontId="6" fillId="3" borderId="0" xfId="0" applyFont="1" applyFill="1" applyBorder="1" applyAlignment="1" applyProtection="1">
      <alignment horizontal="left" vertical="center" indent="2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9D3E1"/>
      <color rgb="FFF7901E"/>
      <color rgb="FFDCE2EB"/>
      <color rgb="FF5E707E"/>
      <color rgb="FF6ABAB2"/>
      <color rgb="FF0062AC"/>
      <color rgb="FFECEFF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592556</xdr:colOff>
      <xdr:row>1</xdr:row>
      <xdr:rowOff>473646</xdr:rowOff>
    </xdr:from>
    <xdr:ext cx="13410927" cy="2464031"/>
    <xdr:sp macro="" textlink="">
      <xdr:nvSpPr>
        <xdr:cNvPr id="5" name="TextBox 4">
          <a:extLst>
            <a:ext uri="{FF2B5EF4-FFF2-40B4-BE49-F238E27FC236}">
              <a16:creationId xmlns="" xmlns:a16="http://schemas.microsoft.com/office/drawing/2014/main" id="{B9ECA682-42EB-6D46-92A3-FB839874A8B1}"/>
            </a:ext>
          </a:extLst>
        </xdr:cNvPr>
        <xdr:cNvSpPr txBox="1"/>
      </xdr:nvSpPr>
      <xdr:spPr>
        <a:xfrm>
          <a:off x="592556" y="3052131"/>
          <a:ext cx="13410927" cy="24640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800" b="0">
              <a:latin typeface="Arial" panose="020B0604020202020204" pitchFamily="34" charset="0"/>
              <a:cs typeface="Arial" panose="020B0604020202020204" pitchFamily="34" charset="0"/>
            </a:rPr>
            <a:t>The objective of the Profit Calculator is to allow a user to quickly understand the elements that effect profit. </a:t>
          </a:r>
        </a:p>
        <a:p>
          <a:endParaRPr lang="en-US" sz="120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US" sz="1400" b="1">
              <a:solidFill>
                <a:srgbClr val="F7901E"/>
              </a:solidFill>
              <a:latin typeface="Arial" panose="020B0604020202020204" pitchFamily="34" charset="0"/>
              <a:cs typeface="Arial" panose="020B0604020202020204" pitchFamily="34" charset="0"/>
            </a:rPr>
            <a:t>How to use the calculator:  </a:t>
          </a:r>
          <a:r>
            <a:rPr lang="en-US" sz="1400">
              <a:latin typeface="Arial" panose="020B0604020202020204" pitchFamily="34" charset="0"/>
              <a:cs typeface="Arial" panose="020B0604020202020204" pitchFamily="34" charset="0"/>
            </a:rPr>
            <a:t>Enter the inputs that are unique to your operation.  You can now perform "what if" scenarios by changing assumptions on your inputs. </a:t>
          </a:r>
        </a:p>
        <a:p>
          <a:endParaRPr lang="en-US" sz="1400">
            <a:latin typeface="Arial" panose="020B0604020202020204" pitchFamily="34" charset="0"/>
            <a:cs typeface="Arial" panose="020B0604020202020204" pitchFamily="34" charset="0"/>
          </a:endParaRPr>
        </a:p>
        <a:p>
          <a:pPr lvl="1"/>
          <a:r>
            <a:rPr lang="en-US" sz="1400">
              <a:latin typeface="Arial" panose="020B0604020202020204" pitchFamily="34" charset="0"/>
              <a:cs typeface="Arial" panose="020B0604020202020204" pitchFamily="34" charset="0"/>
            </a:rPr>
            <a:t>1.  Change Capital Cost Tractor to reflect a lower payment amount.   ie: from $3,000 to $2,000</a:t>
          </a:r>
        </a:p>
        <a:p>
          <a:pPr lvl="1"/>
          <a:r>
            <a:rPr lang="en-US" sz="1400">
              <a:latin typeface="Arial" panose="020B0604020202020204" pitchFamily="34" charset="0"/>
              <a:cs typeface="Arial" panose="020B0604020202020204" pitchFamily="34" charset="0"/>
            </a:rPr>
            <a:t>2.  Change the cost per mile for Tractor Maintenance to reflect higher maintenance costs. ie: from $0.25  to $0.40</a:t>
          </a:r>
        </a:p>
        <a:p>
          <a:endParaRPr lang="en-US" sz="1400" b="1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US" sz="1400" b="1">
              <a:solidFill>
                <a:srgbClr val="F7901E"/>
              </a:solidFill>
              <a:latin typeface="Arial" panose="020B0604020202020204" pitchFamily="34" charset="0"/>
              <a:cs typeface="Arial" panose="020B0604020202020204" pitchFamily="34" charset="0"/>
            </a:rPr>
            <a:t>Result: </a:t>
          </a:r>
          <a:r>
            <a:rPr lang="en-US" sz="1400">
              <a:latin typeface="Arial" panose="020B0604020202020204" pitchFamily="34" charset="0"/>
              <a:cs typeface="Arial" panose="020B0604020202020204" pitchFamily="34" charset="0"/>
            </a:rPr>
            <a:t>The savings on the lower payments is offset by the higher maintenance costs reducing profit.</a:t>
          </a:r>
        </a:p>
        <a:p>
          <a:endParaRPr lang="en-US" sz="140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US" sz="1400" b="0">
              <a:latin typeface="Arial" panose="020B0604020202020204" pitchFamily="34" charset="0"/>
              <a:cs typeface="Arial" panose="020B0604020202020204" pitchFamily="34" charset="0"/>
            </a:rPr>
            <a:t>As you work with this profit calculator you will get better at understanding the importance of the inputs.</a:t>
          </a:r>
        </a:p>
        <a:p>
          <a:endParaRPr lang="en-US" sz="1200"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en-US" sz="1200"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en-US" sz="1200"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en-US" sz="1200"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en-US" sz="1200"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en-US" sz="1200"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en-US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twoCellAnchor>
    <xdr:from>
      <xdr:col>1</xdr:col>
      <xdr:colOff>273164</xdr:colOff>
      <xdr:row>0</xdr:row>
      <xdr:rowOff>49198</xdr:rowOff>
    </xdr:from>
    <xdr:to>
      <xdr:col>2</xdr:col>
      <xdr:colOff>1759064</xdr:colOff>
      <xdr:row>0</xdr:row>
      <xdr:rowOff>2562951</xdr:rowOff>
    </xdr:to>
    <xdr:sp macro="" textlink="">
      <xdr:nvSpPr>
        <xdr:cNvPr id="6" name="TextBox 5">
          <a:extLst>
            <a:ext uri="{FF2B5EF4-FFF2-40B4-BE49-F238E27FC236}">
              <a16:creationId xmlns="" xmlns:a16="http://schemas.microsoft.com/office/drawing/2014/main" id="{1BDF99AD-9B01-5849-814E-120EE5F3ABF7}"/>
            </a:ext>
          </a:extLst>
        </xdr:cNvPr>
        <xdr:cNvSpPr txBox="1"/>
      </xdr:nvSpPr>
      <xdr:spPr>
        <a:xfrm>
          <a:off x="893117" y="49198"/>
          <a:ext cx="7264099" cy="251375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en-US" sz="3600" b="1">
              <a:solidFill>
                <a:schemeClr val="bg1"/>
              </a:solidFill>
              <a:latin typeface="Montserrat" pitchFamily="2" charset="77"/>
            </a:rPr>
            <a:t>PROFIT</a:t>
          </a:r>
          <a:r>
            <a:rPr lang="en-US" sz="3600">
              <a:solidFill>
                <a:schemeClr val="bg1"/>
              </a:solidFill>
              <a:latin typeface="Montserrat" pitchFamily="2" charset="77"/>
            </a:rPr>
            <a:t> CALCULATOR</a:t>
          </a:r>
        </a:p>
        <a:p>
          <a:r>
            <a:rPr lang="en-US" sz="1800">
              <a:solidFill>
                <a:schemeClr val="bg1"/>
              </a:solidFill>
              <a:latin typeface="Montserrat" pitchFamily="2" charset="77"/>
            </a:rPr>
            <a:t>Input your company's unique financial data to monitor profit margins</a:t>
          </a:r>
        </a:p>
      </xdr:txBody>
    </xdr:sp>
    <xdr:clientData/>
  </xdr:twoCellAnchor>
  <xdr:twoCellAnchor>
    <xdr:from>
      <xdr:col>0</xdr:col>
      <xdr:colOff>1735788</xdr:colOff>
      <xdr:row>0</xdr:row>
      <xdr:rowOff>755713</xdr:rowOff>
    </xdr:from>
    <xdr:to>
      <xdr:col>0</xdr:col>
      <xdr:colOff>1747640</xdr:colOff>
      <xdr:row>0</xdr:row>
      <xdr:rowOff>1901286</xdr:rowOff>
    </xdr:to>
    <xdr:sp macro="" textlink="">
      <xdr:nvSpPr>
        <xdr:cNvPr id="7" name="Rectangle 6">
          <a:extLst>
            <a:ext uri="{FF2B5EF4-FFF2-40B4-BE49-F238E27FC236}">
              <a16:creationId xmlns="" xmlns:a16="http://schemas.microsoft.com/office/drawing/2014/main" id="{E5625960-FA96-FE47-A36D-79D758DFC6C4}"/>
            </a:ext>
          </a:extLst>
        </xdr:cNvPr>
        <xdr:cNvSpPr/>
      </xdr:nvSpPr>
      <xdr:spPr>
        <a:xfrm>
          <a:off x="1735788" y="755713"/>
          <a:ext cx="11852" cy="1145573"/>
        </a:xfrm>
        <a:prstGeom prst="rect">
          <a:avLst/>
        </a:prstGeom>
        <a:solidFill>
          <a:srgbClr val="F7901E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575126</xdr:colOff>
      <xdr:row>0</xdr:row>
      <xdr:rowOff>744390</xdr:rowOff>
    </xdr:from>
    <xdr:to>
      <xdr:col>1</xdr:col>
      <xdr:colOff>892</xdr:colOff>
      <xdr:row>0</xdr:row>
      <xdr:rowOff>1955320</xdr:rowOff>
    </xdr:to>
    <xdr:sp macro="" textlink="">
      <xdr:nvSpPr>
        <xdr:cNvPr id="8" name="Rectangle 7">
          <a:extLst>
            <a:ext uri="{FF2B5EF4-FFF2-40B4-BE49-F238E27FC236}">
              <a16:creationId xmlns="" xmlns:a16="http://schemas.microsoft.com/office/drawing/2014/main" id="{0D1C6920-6DE6-C149-9B27-87D0AB9E38B4}"/>
            </a:ext>
          </a:extLst>
        </xdr:cNvPr>
        <xdr:cNvSpPr/>
      </xdr:nvSpPr>
      <xdr:spPr>
        <a:xfrm>
          <a:off x="575126" y="744390"/>
          <a:ext cx="45719" cy="1210930"/>
        </a:xfrm>
        <a:prstGeom prst="rect">
          <a:avLst/>
        </a:prstGeom>
        <a:solidFill>
          <a:srgbClr val="F7901E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 editAs="oneCell">
    <xdr:from>
      <xdr:col>4</xdr:col>
      <xdr:colOff>6043978</xdr:colOff>
      <xdr:row>37</xdr:row>
      <xdr:rowOff>91808</xdr:rowOff>
    </xdr:from>
    <xdr:to>
      <xdr:col>7</xdr:col>
      <xdr:colOff>94584</xdr:colOff>
      <xdr:row>38</xdr:row>
      <xdr:rowOff>367229</xdr:rowOff>
    </xdr:to>
    <xdr:pic>
      <xdr:nvPicPr>
        <xdr:cNvPr id="3" name="Picture 2">
          <a:extLst>
            <a:ext uri="{FF2B5EF4-FFF2-40B4-BE49-F238E27FC236}">
              <a16:creationId xmlns="" xmlns:a16="http://schemas.microsoft.com/office/drawing/2014/main" id="{9BE23E4C-9AA0-3E46-B175-F83B427800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025785" y="21008555"/>
          <a:ext cx="3476148" cy="53554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showGridLines="0" tabSelected="1" zoomScale="99" zoomScaleNormal="109" zoomScaleSheetLayoutView="133" workbookViewId="0">
      <selection activeCell="B34" sqref="B34"/>
    </sheetView>
  </sheetViews>
  <sheetFormatPr defaultColWidth="16.7109375" defaultRowHeight="20.25" x14ac:dyDescent="0.3"/>
  <cols>
    <col min="1" max="1" width="8.140625" style="2" customWidth="1"/>
    <col min="2" max="2" width="75.85546875" style="5" customWidth="1"/>
    <col min="3" max="3" width="24.28515625" style="14" customWidth="1"/>
    <col min="4" max="4" width="9.42578125" style="11" customWidth="1"/>
    <col min="5" max="5" width="83.42578125" style="1" customWidth="1"/>
    <col min="6" max="6" width="39.85546875" style="15" customWidth="1"/>
    <col min="7" max="7" width="0.28515625" style="1" customWidth="1"/>
    <col min="8" max="8" width="7.7109375" style="2" customWidth="1"/>
    <col min="9" max="16384" width="16.7109375" style="2"/>
  </cols>
  <sheetData>
    <row r="1" spans="1:8" s="20" customFormat="1" ht="203.1" customHeight="1" x14ac:dyDescent="0.2">
      <c r="A1" s="25"/>
      <c r="B1" s="26"/>
      <c r="C1" s="26"/>
      <c r="D1" s="26"/>
      <c r="E1" s="26"/>
      <c r="F1" s="39"/>
      <c r="G1" s="39"/>
      <c r="H1" s="40"/>
    </row>
    <row r="2" spans="1:8" s="21" customFormat="1" ht="261.95" customHeight="1" x14ac:dyDescent="0.2">
      <c r="A2" s="47" t="s">
        <v>36</v>
      </c>
      <c r="B2" s="48"/>
      <c r="C2" s="48"/>
      <c r="D2" s="48"/>
      <c r="E2" s="48"/>
      <c r="F2" s="48"/>
      <c r="H2" s="27"/>
    </row>
    <row r="3" spans="1:8" s="20" customFormat="1" ht="57" customHeight="1" x14ac:dyDescent="0.25">
      <c r="A3" s="49"/>
      <c r="B3" s="22" t="s">
        <v>37</v>
      </c>
      <c r="C3" s="23"/>
      <c r="D3" s="50"/>
      <c r="E3" s="53" t="s">
        <v>34</v>
      </c>
      <c r="F3" s="54"/>
      <c r="G3" s="24"/>
      <c r="H3" s="28"/>
    </row>
    <row r="4" spans="1:8" s="4" customFormat="1" ht="35.1" customHeight="1" x14ac:dyDescent="0.25">
      <c r="A4" s="49"/>
      <c r="B4" s="10" t="s">
        <v>29</v>
      </c>
      <c r="C4" s="12" t="s">
        <v>40</v>
      </c>
      <c r="D4" s="50"/>
      <c r="E4" s="34" t="s">
        <v>26</v>
      </c>
      <c r="F4" s="35">
        <f>+F5*F8</f>
        <v>1113200</v>
      </c>
      <c r="H4" s="29"/>
    </row>
    <row r="5" spans="1:8" s="6" customFormat="1" ht="35.1" customHeight="1" x14ac:dyDescent="0.25">
      <c r="A5" s="49"/>
      <c r="B5" s="8" t="s">
        <v>7</v>
      </c>
      <c r="C5" s="16">
        <v>121</v>
      </c>
      <c r="D5" s="50"/>
      <c r="E5" s="34" t="s">
        <v>0</v>
      </c>
      <c r="F5" s="35">
        <f>+C5</f>
        <v>121</v>
      </c>
      <c r="G5" s="7"/>
      <c r="H5" s="30"/>
    </row>
    <row r="6" spans="1:8" s="6" customFormat="1" ht="35.1" customHeight="1" x14ac:dyDescent="0.25">
      <c r="A6" s="49"/>
      <c r="B6" s="38" t="s">
        <v>4</v>
      </c>
      <c r="C6" s="17">
        <v>9200</v>
      </c>
      <c r="D6" s="50"/>
      <c r="E6" s="34" t="s">
        <v>1</v>
      </c>
      <c r="F6" s="35">
        <f>+C16</f>
        <v>26.85</v>
      </c>
      <c r="G6" s="7"/>
      <c r="H6" s="30"/>
    </row>
    <row r="7" spans="1:8" s="6" customFormat="1" ht="35.1" customHeight="1" x14ac:dyDescent="0.25">
      <c r="A7" s="49"/>
      <c r="D7" s="50"/>
      <c r="E7" s="34" t="s">
        <v>2</v>
      </c>
      <c r="F7" s="35">
        <f>+F5-F6</f>
        <v>94.15</v>
      </c>
      <c r="G7" s="7"/>
      <c r="H7" s="30"/>
    </row>
    <row r="8" spans="1:8" s="6" customFormat="1" ht="35.1" customHeight="1" x14ac:dyDescent="0.25">
      <c r="A8" s="49"/>
      <c r="B8" s="10" t="s">
        <v>1</v>
      </c>
      <c r="C8" s="12"/>
      <c r="D8" s="50"/>
      <c r="E8" s="34" t="s">
        <v>4</v>
      </c>
      <c r="F8" s="35">
        <f>+C6</f>
        <v>9200</v>
      </c>
      <c r="G8" s="7"/>
      <c r="H8" s="30"/>
    </row>
    <row r="9" spans="1:8" s="6" customFormat="1" ht="35.1" customHeight="1" x14ac:dyDescent="0.25">
      <c r="A9" s="49"/>
      <c r="B9" s="8" t="s">
        <v>8</v>
      </c>
      <c r="C9" s="16">
        <v>0.75</v>
      </c>
      <c r="D9" s="50"/>
      <c r="E9" s="34" t="s">
        <v>3</v>
      </c>
      <c r="F9" s="35">
        <f>+F7*F8</f>
        <v>866180</v>
      </c>
      <c r="G9" s="7"/>
      <c r="H9" s="30"/>
    </row>
    <row r="10" spans="1:8" s="6" customFormat="1" ht="35.1" customHeight="1" x14ac:dyDescent="0.25">
      <c r="A10" s="49"/>
      <c r="B10" s="8" t="s">
        <v>9</v>
      </c>
      <c r="C10" s="16">
        <v>0.05</v>
      </c>
      <c r="D10" s="50"/>
      <c r="E10" s="34" t="s">
        <v>28</v>
      </c>
      <c r="F10" s="35">
        <f>+F9/F4</f>
        <v>0.77809917355371905</v>
      </c>
      <c r="G10" s="7"/>
      <c r="H10" s="30"/>
    </row>
    <row r="11" spans="1:8" s="6" customFormat="1" ht="35.1" customHeight="1" x14ac:dyDescent="0.25">
      <c r="A11" s="49"/>
      <c r="B11" s="8" t="s">
        <v>10</v>
      </c>
      <c r="C11" s="16">
        <v>25</v>
      </c>
      <c r="D11" s="50"/>
      <c r="E11" s="34" t="s">
        <v>5</v>
      </c>
      <c r="F11" s="35">
        <f>+C24</f>
        <v>5000</v>
      </c>
      <c r="G11" s="7"/>
      <c r="H11" s="30"/>
    </row>
    <row r="12" spans="1:8" s="6" customFormat="1" ht="35.1" customHeight="1" x14ac:dyDescent="0.25">
      <c r="A12" s="49"/>
      <c r="B12" s="8" t="s">
        <v>11</v>
      </c>
      <c r="C12" s="16">
        <v>0.6</v>
      </c>
      <c r="D12" s="50"/>
      <c r="E12" s="34" t="s">
        <v>33</v>
      </c>
      <c r="F12" s="35">
        <f>+C34</f>
        <v>2700</v>
      </c>
      <c r="G12" s="7"/>
      <c r="H12" s="30"/>
    </row>
    <row r="13" spans="1:8" s="6" customFormat="1" ht="35.1" customHeight="1" x14ac:dyDescent="0.25">
      <c r="A13" s="49"/>
      <c r="B13" s="8" t="s">
        <v>12</v>
      </c>
      <c r="C13" s="16">
        <v>0.25</v>
      </c>
      <c r="D13" s="50"/>
      <c r="E13" s="34" t="s">
        <v>6</v>
      </c>
      <c r="F13" s="35">
        <f>+F9-F11-F12</f>
        <v>858480</v>
      </c>
      <c r="G13" s="7"/>
      <c r="H13" s="30"/>
    </row>
    <row r="14" spans="1:8" s="6" customFormat="1" ht="35.1" customHeight="1" x14ac:dyDescent="0.25">
      <c r="A14" s="49"/>
      <c r="B14" s="8" t="s">
        <v>13</v>
      </c>
      <c r="C14" s="16">
        <v>0.2</v>
      </c>
      <c r="D14" s="50"/>
      <c r="E14" s="36" t="s">
        <v>27</v>
      </c>
      <c r="F14" s="37">
        <f>+F13/F4</f>
        <v>0.77118217750628815</v>
      </c>
      <c r="G14" s="7"/>
      <c r="H14" s="30"/>
    </row>
    <row r="15" spans="1:8" s="6" customFormat="1" ht="35.1" customHeight="1" x14ac:dyDescent="0.25">
      <c r="A15" s="49"/>
      <c r="B15" s="8" t="s">
        <v>35</v>
      </c>
      <c r="C15" s="16">
        <v>0</v>
      </c>
      <c r="D15" s="50"/>
      <c r="E15" s="52"/>
      <c r="F15" s="52"/>
      <c r="G15" s="7"/>
      <c r="H15" s="30"/>
    </row>
    <row r="16" spans="1:8" s="6" customFormat="1" ht="35.1" customHeight="1" x14ac:dyDescent="0.25">
      <c r="A16" s="49"/>
      <c r="B16" s="18" t="s">
        <v>38</v>
      </c>
      <c r="C16" s="19">
        <f>SUM(C9:C15)</f>
        <v>26.85</v>
      </c>
      <c r="D16" s="50"/>
      <c r="E16" s="52"/>
      <c r="F16" s="52"/>
      <c r="G16" s="7"/>
      <c r="H16" s="30"/>
    </row>
    <row r="17" spans="1:8" s="3" customFormat="1" ht="35.1" customHeight="1" x14ac:dyDescent="0.25">
      <c r="A17" s="49"/>
      <c r="B17" s="8"/>
      <c r="C17" s="13"/>
      <c r="D17" s="50"/>
      <c r="E17" s="52"/>
      <c r="F17" s="52"/>
      <c r="G17" s="4"/>
      <c r="H17" s="31"/>
    </row>
    <row r="18" spans="1:8" s="4" customFormat="1" ht="35.1" customHeight="1" x14ac:dyDescent="0.25">
      <c r="A18" s="49"/>
      <c r="B18" s="10" t="s">
        <v>30</v>
      </c>
      <c r="C18" s="12"/>
      <c r="D18" s="50"/>
      <c r="E18" s="52"/>
      <c r="F18" s="52"/>
      <c r="H18" s="29"/>
    </row>
    <row r="19" spans="1:8" s="3" customFormat="1" ht="35.1" customHeight="1" x14ac:dyDescent="0.25">
      <c r="A19" s="49"/>
      <c r="B19" s="8" t="s">
        <v>14</v>
      </c>
      <c r="C19" s="16">
        <v>500</v>
      </c>
      <c r="D19" s="50"/>
      <c r="E19" s="52"/>
      <c r="F19" s="52"/>
      <c r="G19" s="4"/>
      <c r="H19" s="31"/>
    </row>
    <row r="20" spans="1:8" s="3" customFormat="1" ht="35.1" customHeight="1" x14ac:dyDescent="0.25">
      <c r="A20" s="49"/>
      <c r="B20" s="8" t="s">
        <v>15</v>
      </c>
      <c r="C20" s="16">
        <v>750</v>
      </c>
      <c r="D20" s="50"/>
      <c r="E20" s="52"/>
      <c r="F20" s="52"/>
      <c r="G20" s="4"/>
      <c r="H20" s="31"/>
    </row>
    <row r="21" spans="1:8" s="3" customFormat="1" ht="35.1" customHeight="1" x14ac:dyDescent="0.25">
      <c r="A21" s="49"/>
      <c r="B21" s="8" t="s">
        <v>16</v>
      </c>
      <c r="C21" s="16">
        <v>250</v>
      </c>
      <c r="D21" s="50"/>
      <c r="E21" s="52"/>
      <c r="F21" s="52"/>
      <c r="G21" s="4"/>
      <c r="H21" s="31"/>
    </row>
    <row r="22" spans="1:8" s="3" customFormat="1" ht="35.1" customHeight="1" x14ac:dyDescent="0.25">
      <c r="A22" s="49"/>
      <c r="B22" s="8" t="s">
        <v>17</v>
      </c>
      <c r="C22" s="16">
        <v>3000</v>
      </c>
      <c r="D22" s="50"/>
      <c r="E22" s="52"/>
      <c r="F22" s="52"/>
      <c r="G22" s="4"/>
      <c r="H22" s="31"/>
    </row>
    <row r="23" spans="1:8" s="3" customFormat="1" ht="35.1" customHeight="1" x14ac:dyDescent="0.25">
      <c r="A23" s="49"/>
      <c r="B23" s="8" t="s">
        <v>18</v>
      </c>
      <c r="C23" s="16">
        <v>500</v>
      </c>
      <c r="D23" s="50"/>
      <c r="E23" s="52"/>
      <c r="F23" s="52"/>
      <c r="G23" s="4"/>
      <c r="H23" s="31"/>
    </row>
    <row r="24" spans="1:8" s="3" customFormat="1" ht="35.1" customHeight="1" x14ac:dyDescent="0.25">
      <c r="A24" s="49"/>
      <c r="B24" s="18" t="s">
        <v>39</v>
      </c>
      <c r="C24" s="19">
        <f>SUM(C19:C23)</f>
        <v>5000</v>
      </c>
      <c r="D24" s="50"/>
      <c r="E24" s="52"/>
      <c r="F24" s="52"/>
      <c r="G24" s="4"/>
      <c r="H24" s="31"/>
    </row>
    <row r="25" spans="1:8" s="3" customFormat="1" ht="35.1" customHeight="1" x14ac:dyDescent="0.25">
      <c r="A25" s="49"/>
      <c r="B25" s="9"/>
      <c r="C25" s="13"/>
      <c r="D25" s="50"/>
      <c r="E25" s="52"/>
      <c r="F25" s="52"/>
      <c r="G25" s="4"/>
      <c r="H25" s="31"/>
    </row>
    <row r="26" spans="1:8" s="3" customFormat="1" ht="35.1" customHeight="1" x14ac:dyDescent="0.25">
      <c r="A26" s="49"/>
      <c r="B26" s="32" t="s">
        <v>31</v>
      </c>
      <c r="C26" s="12"/>
      <c r="D26" s="50"/>
      <c r="E26" s="52"/>
      <c r="F26" s="52"/>
      <c r="G26" s="4"/>
      <c r="H26" s="31"/>
    </row>
    <row r="27" spans="1:8" s="3" customFormat="1" ht="35.1" customHeight="1" x14ac:dyDescent="0.25">
      <c r="A27" s="49"/>
      <c r="B27" s="8" t="s">
        <v>19</v>
      </c>
      <c r="C27" s="16">
        <v>0</v>
      </c>
      <c r="D27" s="50"/>
      <c r="E27" s="52"/>
      <c r="F27" s="52"/>
      <c r="G27" s="4"/>
      <c r="H27" s="31"/>
    </row>
    <row r="28" spans="1:8" s="3" customFormat="1" ht="35.1" customHeight="1" x14ac:dyDescent="0.25">
      <c r="A28" s="49"/>
      <c r="B28" s="8" t="s">
        <v>20</v>
      </c>
      <c r="C28" s="16">
        <v>0</v>
      </c>
      <c r="D28" s="50"/>
      <c r="E28" s="52"/>
      <c r="F28" s="52"/>
      <c r="G28" s="4"/>
      <c r="H28" s="31"/>
    </row>
    <row r="29" spans="1:8" s="3" customFormat="1" ht="35.1" customHeight="1" x14ac:dyDescent="0.25">
      <c r="A29" s="49"/>
      <c r="B29" s="8" t="s">
        <v>21</v>
      </c>
      <c r="C29" s="16">
        <v>500</v>
      </c>
      <c r="D29" s="50"/>
      <c r="E29" s="52"/>
      <c r="F29" s="52"/>
      <c r="G29" s="4"/>
      <c r="H29" s="31"/>
    </row>
    <row r="30" spans="1:8" s="3" customFormat="1" ht="35.1" customHeight="1" x14ac:dyDescent="0.25">
      <c r="A30" s="49"/>
      <c r="B30" s="8" t="s">
        <v>22</v>
      </c>
      <c r="C30" s="16">
        <v>0</v>
      </c>
      <c r="D30" s="50"/>
      <c r="E30" s="52"/>
      <c r="F30" s="52"/>
      <c r="G30" s="4"/>
      <c r="H30" s="31"/>
    </row>
    <row r="31" spans="1:8" s="3" customFormat="1" ht="35.1" customHeight="1" x14ac:dyDescent="0.25">
      <c r="A31" s="49"/>
      <c r="B31" s="8" t="s">
        <v>23</v>
      </c>
      <c r="C31" s="16">
        <v>0</v>
      </c>
      <c r="D31" s="50"/>
      <c r="E31" s="52"/>
      <c r="F31" s="52"/>
      <c r="G31" s="4"/>
      <c r="H31" s="31"/>
    </row>
    <row r="32" spans="1:8" s="3" customFormat="1" ht="35.1" customHeight="1" x14ac:dyDescent="0.25">
      <c r="A32" s="49"/>
      <c r="B32" s="8" t="s">
        <v>24</v>
      </c>
      <c r="C32" s="16">
        <v>2000</v>
      </c>
      <c r="D32" s="50"/>
      <c r="E32" s="52"/>
      <c r="F32" s="52"/>
      <c r="G32" s="4"/>
      <c r="H32" s="31"/>
    </row>
    <row r="33" spans="1:8" s="3" customFormat="1" ht="35.1" customHeight="1" x14ac:dyDescent="0.25">
      <c r="A33" s="49"/>
      <c r="B33" s="8" t="s">
        <v>25</v>
      </c>
      <c r="C33" s="16">
        <v>200</v>
      </c>
      <c r="D33" s="50"/>
      <c r="E33" s="52"/>
      <c r="F33" s="52"/>
      <c r="G33" s="4"/>
      <c r="H33" s="31"/>
    </row>
    <row r="34" spans="1:8" s="3" customFormat="1" ht="35.1" customHeight="1" x14ac:dyDescent="0.25">
      <c r="A34" s="49"/>
      <c r="B34" s="18" t="s">
        <v>32</v>
      </c>
      <c r="C34" s="19">
        <f>SUM(C27:C33)</f>
        <v>2700</v>
      </c>
      <c r="D34" s="50"/>
      <c r="E34" s="52"/>
      <c r="F34" s="52"/>
      <c r="G34" s="4"/>
      <c r="H34" s="31"/>
    </row>
    <row r="35" spans="1:8" s="3" customFormat="1" ht="35.1" customHeight="1" x14ac:dyDescent="0.25">
      <c r="A35" s="49"/>
      <c r="D35" s="50"/>
      <c r="E35" s="52"/>
      <c r="F35" s="52"/>
      <c r="G35" s="4"/>
      <c r="H35" s="31"/>
    </row>
    <row r="36" spans="1:8" ht="35.1" customHeight="1" x14ac:dyDescent="0.3">
      <c r="A36" s="49"/>
      <c r="B36" s="51"/>
      <c r="C36" s="51"/>
      <c r="D36" s="50"/>
      <c r="E36" s="52"/>
      <c r="F36" s="52"/>
      <c r="H36" s="33"/>
    </row>
    <row r="37" spans="1:8" x14ac:dyDescent="0.3">
      <c r="A37" s="41"/>
      <c r="B37" s="42"/>
      <c r="C37" s="42"/>
      <c r="D37" s="42"/>
      <c r="E37" s="42"/>
      <c r="F37" s="42"/>
      <c r="G37" s="42"/>
      <c r="H37" s="43"/>
    </row>
    <row r="38" spans="1:8" x14ac:dyDescent="0.3">
      <c r="A38" s="41"/>
      <c r="B38" s="42"/>
      <c r="C38" s="42"/>
      <c r="D38" s="42"/>
      <c r="E38" s="42"/>
      <c r="F38" s="42"/>
      <c r="G38" s="42"/>
      <c r="H38" s="43"/>
    </row>
    <row r="39" spans="1:8" ht="54" customHeight="1" x14ac:dyDescent="0.3">
      <c r="A39" s="44"/>
      <c r="B39" s="45"/>
      <c r="C39" s="45"/>
      <c r="D39" s="45"/>
      <c r="E39" s="45"/>
      <c r="F39" s="45"/>
      <c r="G39" s="45"/>
      <c r="H39" s="46"/>
    </row>
    <row r="41" spans="1:8" x14ac:dyDescent="0.3">
      <c r="F41" s="2"/>
    </row>
  </sheetData>
  <sheetProtection selectLockedCells="1"/>
  <mergeCells count="8">
    <mergeCell ref="F1:H1"/>
    <mergeCell ref="A37:H39"/>
    <mergeCell ref="A2:F2"/>
    <mergeCell ref="A3:A36"/>
    <mergeCell ref="D3:D36"/>
    <mergeCell ref="B36:C36"/>
    <mergeCell ref="E15:F36"/>
    <mergeCell ref="E3:F3"/>
  </mergeCells>
  <pageMargins left="0.70866141732283472" right="0.70866141732283472" top="0.74803149606299213" bottom="0.47244094488188981" header="0.31496062992125984" footer="1.299212598425197"/>
  <pageSetup scale="35" orientation="portrait" verticalDpi="300" r:id="rId1"/>
  <headerFooter>
    <oddFooter xml:space="preserve">&amp;L&amp;N&amp;C&amp;"Arial,Regular"&amp;16&amp;F     &amp;D   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Dave</dc:creator>
  <cp:lastModifiedBy>Tracy Fuga</cp:lastModifiedBy>
  <cp:lastPrinted>2020-04-28T19:18:22Z</cp:lastPrinted>
  <dcterms:created xsi:type="dcterms:W3CDTF">2019-09-15T16:40:42Z</dcterms:created>
  <dcterms:modified xsi:type="dcterms:W3CDTF">2020-05-08T18:56:24Z</dcterms:modified>
</cp:coreProperties>
</file>